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школа\организация питания\2025-26\"/>
    </mc:Choice>
  </mc:AlternateContent>
  <xr:revisionPtr revIDLastSave="0" documentId="8_{D30D0766-95F9-4EFE-A8B4-CCB480AB1EE8}" xr6:coauthVersionLast="36" xr6:coauthVersionMax="36" xr10:uidLastSave="{00000000-0000-0000-0000-000000000000}"/>
  <bookViews>
    <workbookView xWindow="0" yWindow="0" windowWidth="19200" windowHeight="80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56" i="1" l="1"/>
  <c r="I156" i="1"/>
  <c r="H156" i="1"/>
  <c r="G156" i="1"/>
  <c r="F156" i="1"/>
  <c r="J146" i="1"/>
  <c r="I146" i="1"/>
  <c r="H146" i="1"/>
  <c r="G146" i="1"/>
  <c r="F146" i="1"/>
  <c r="J175" i="1"/>
  <c r="I175" i="1"/>
  <c r="H175" i="1"/>
  <c r="G175" i="1"/>
  <c r="F175" i="1"/>
  <c r="J165" i="1"/>
  <c r="I165" i="1"/>
  <c r="H165" i="1"/>
  <c r="G165" i="1"/>
  <c r="F165" i="1"/>
  <c r="J137" i="1"/>
  <c r="I137" i="1"/>
  <c r="H137" i="1"/>
  <c r="G137" i="1"/>
  <c r="F137" i="1"/>
  <c r="J127" i="1"/>
  <c r="I127" i="1"/>
  <c r="H127" i="1"/>
  <c r="G127" i="1"/>
  <c r="F127" i="1"/>
  <c r="J194" i="1"/>
  <c r="I194" i="1"/>
  <c r="H194" i="1"/>
  <c r="G194" i="1"/>
  <c r="F194" i="1"/>
  <c r="J184" i="1"/>
  <c r="I184" i="1"/>
  <c r="H184" i="1"/>
  <c r="G184" i="1"/>
  <c r="F184" i="1"/>
  <c r="F138" i="1" l="1"/>
  <c r="J176" i="1"/>
  <c r="I176" i="1"/>
  <c r="H176" i="1"/>
  <c r="G176" i="1"/>
  <c r="F176" i="1"/>
  <c r="J138" i="1"/>
  <c r="I138" i="1"/>
  <c r="H138" i="1"/>
  <c r="G138" i="1"/>
  <c r="J108" i="1"/>
  <c r="I108" i="1"/>
  <c r="H108" i="1"/>
  <c r="G108" i="1"/>
  <c r="F108" i="1"/>
  <c r="B195" i="1" l="1"/>
  <c r="A195" i="1"/>
  <c r="B185" i="1"/>
  <c r="A185" i="1"/>
  <c r="J195" i="1"/>
  <c r="I195" i="1"/>
  <c r="H195" i="1"/>
  <c r="F195" i="1"/>
  <c r="B176" i="1"/>
  <c r="A176" i="1"/>
  <c r="B166" i="1"/>
  <c r="A166" i="1"/>
  <c r="B157" i="1"/>
  <c r="A157" i="1"/>
  <c r="B147" i="1"/>
  <c r="A147" i="1"/>
  <c r="J157" i="1"/>
  <c r="I157" i="1"/>
  <c r="F157" i="1"/>
  <c r="B138" i="1"/>
  <c r="A138" i="1"/>
  <c r="B128" i="1"/>
  <c r="A128" i="1"/>
  <c r="B119" i="1"/>
  <c r="A119" i="1"/>
  <c r="J118" i="1"/>
  <c r="I118" i="1"/>
  <c r="H118" i="1"/>
  <c r="G118" i="1"/>
  <c r="F118" i="1"/>
  <c r="B109" i="1"/>
  <c r="A109" i="1"/>
  <c r="I119" i="1"/>
  <c r="H119" i="1"/>
  <c r="G119" i="1"/>
  <c r="F11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24" i="1" l="1"/>
  <c r="F62" i="1"/>
  <c r="H100" i="1"/>
  <c r="I100" i="1"/>
  <c r="J81" i="1"/>
  <c r="H43" i="1"/>
  <c r="G43" i="1"/>
  <c r="J24" i="1"/>
  <c r="H24" i="1"/>
  <c r="G24" i="1"/>
  <c r="F43" i="1"/>
  <c r="G195" i="1"/>
  <c r="H157" i="1"/>
  <c r="G157" i="1"/>
  <c r="J119" i="1"/>
  <c r="J100" i="1"/>
  <c r="F100" i="1"/>
  <c r="G100" i="1"/>
  <c r="F81" i="1"/>
  <c r="I81" i="1"/>
  <c r="H81" i="1"/>
  <c r="G81" i="1"/>
  <c r="I62" i="1"/>
  <c r="H62" i="1"/>
  <c r="G62" i="1"/>
  <c r="J62" i="1"/>
  <c r="J43" i="1"/>
  <c r="I43" i="1"/>
  <c r="I24" i="1"/>
  <c r="H196" i="1" l="1"/>
  <c r="G196" i="1"/>
  <c r="F196" i="1"/>
  <c r="L196" i="1"/>
  <c r="J196" i="1"/>
  <c r="I196" i="1"/>
</calcChain>
</file>

<file path=xl/sharedStrings.xml><?xml version="1.0" encoding="utf-8"?>
<sst xmlns="http://schemas.openxmlformats.org/spreadsheetml/2006/main" count="311" uniqueCount="114">
  <si>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</si>
  <si>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</si>
  <si>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</si>
  <si>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</si>
  <si>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</si>
  <si>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</si>
  <si>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</si>
  <si>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</si>
  <si>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</si>
  <si>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</si>
  <si>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</si>
  <si>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</si>
  <si>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</si>
  <si>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</si>
  <si>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</si>
  <si>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</si>
  <si>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</si>
  <si>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</si>
  <si>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</si>
  <si>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</si>
  <si>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</si>
  <si>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</si>
  <si>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</si>
  <si>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</si>
  <si>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</si>
  <si>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</si>
  <si>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</si>
  <si>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</si>
  <si>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</si>
  <si>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</si>
  <si>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</si>
  <si>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</si>
  <si>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</si>
  <si>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</si>
  <si>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</si>
  <si>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</si>
  <si>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</si>
  <si>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</si>
  <si>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</si>
  <si>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сахаром</t>
  </si>
  <si>
    <t>суп с макаронными изделиями</t>
  </si>
  <si>
    <t>котлета рубленая из птицы</t>
  </si>
  <si>
    <t>каша гречневая рассыпчатая</t>
  </si>
  <si>
    <t>компот из смеси сухофруктов</t>
  </si>
  <si>
    <t>хлеб ржаной</t>
  </si>
  <si>
    <t>чай с сахаром</t>
  </si>
  <si>
    <t>батон обогащенный йодом</t>
  </si>
  <si>
    <t>макароны отварные</t>
  </si>
  <si>
    <t>салат из свежих огурцов и помидоров</t>
  </si>
  <si>
    <t>суп картофельный с бобовыми</t>
  </si>
  <si>
    <t>плов из птицы</t>
  </si>
  <si>
    <t>кисель из  концентрата</t>
  </si>
  <si>
    <t>омлет натуральный с маслом</t>
  </si>
  <si>
    <t>батон обогащеный йодом</t>
  </si>
  <si>
    <t>кофейный напиток</t>
  </si>
  <si>
    <t>десерт</t>
  </si>
  <si>
    <t>сыр порционно</t>
  </si>
  <si>
    <t>0.00</t>
  </si>
  <si>
    <t>салат из свеклы вареной</t>
  </si>
  <si>
    <t xml:space="preserve">макароны отварные </t>
  </si>
  <si>
    <t>соус</t>
  </si>
  <si>
    <t>соус красный основной</t>
  </si>
  <si>
    <t>каша молочная пшеная вязкая</t>
  </si>
  <si>
    <t>птица тушеная в соусе</t>
  </si>
  <si>
    <t>компот из свежих плодов</t>
  </si>
  <si>
    <t>каша рисовая молочная</t>
  </si>
  <si>
    <t>котлета рубленая  из мяса птицы</t>
  </si>
  <si>
    <t>сок яблочный</t>
  </si>
  <si>
    <t>рис отварной рассыпчатый</t>
  </si>
  <si>
    <t>огурец соленый порционно</t>
  </si>
  <si>
    <t>суп полевой</t>
  </si>
  <si>
    <t>картофельное пюре</t>
  </si>
  <si>
    <t>бефстроганов(мясо)</t>
  </si>
  <si>
    <t>каша манная молочная</t>
  </si>
  <si>
    <t>рассольник Ленинградский со сметаной</t>
  </si>
  <si>
    <t>232.9</t>
  </si>
  <si>
    <t>тефтели,запеченые в соусе</t>
  </si>
  <si>
    <t>0.51</t>
  </si>
  <si>
    <t>сосиска вареная</t>
  </si>
  <si>
    <t>котлета мясная</t>
  </si>
  <si>
    <t>0.01</t>
  </si>
  <si>
    <t>борщ из свежей капусты со сметаной</t>
  </si>
  <si>
    <t>суп  вермишелевый молочный</t>
  </si>
  <si>
    <t>пудинг(запеканка)творожно-манный со сгущенкой</t>
  </si>
  <si>
    <t xml:space="preserve"> </t>
  </si>
  <si>
    <t>котлеты рыбные запеченые с макаронами отварными</t>
  </si>
  <si>
    <t>яблоко свежее</t>
  </si>
  <si>
    <t>суп картофельный с бобовыми(горох)</t>
  </si>
  <si>
    <t>сок яблочный пачка</t>
  </si>
  <si>
    <t>баранки ванильные</t>
  </si>
  <si>
    <t>огурец свежий порционно</t>
  </si>
  <si>
    <t>рассольник Лениградский  со сметаной</t>
  </si>
  <si>
    <t>печенье овсяное</t>
  </si>
  <si>
    <t>щи из свежей капусты  со сметаной</t>
  </si>
  <si>
    <t xml:space="preserve">апельсин </t>
  </si>
  <si>
    <t>конфета вафельная штучно</t>
  </si>
  <si>
    <t>салат из свежих огурцов и помидор</t>
  </si>
  <si>
    <t xml:space="preserve"> макароны отварные с колбасой вареной</t>
  </si>
  <si>
    <t xml:space="preserve">пряники </t>
  </si>
  <si>
    <t>конфеты шоколадные</t>
  </si>
  <si>
    <t>свекольник со сметаной</t>
  </si>
  <si>
    <t>яйцо вареное</t>
  </si>
  <si>
    <t>вафли</t>
  </si>
  <si>
    <t>чай с лимоном</t>
  </si>
  <si>
    <t>зефир ванильный</t>
  </si>
  <si>
    <t xml:space="preserve">жаркое по-домашнему </t>
  </si>
  <si>
    <t>печенье  молочное</t>
  </si>
  <si>
    <t>щи из свежей капусты со сметаной</t>
  </si>
  <si>
    <t>кофейный напиток на молоке</t>
  </si>
  <si>
    <t>гуляш из говядины</t>
  </si>
  <si>
    <t>пудинг(запеканка)творожно-манный</t>
  </si>
  <si>
    <t>рыба тушеная с томатном соусе</t>
  </si>
  <si>
    <t>сладкое</t>
  </si>
  <si>
    <t>салат из свеклы вареной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</si>
</sst>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5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250</v>
      </c>
      <c r="G6" s="40">
        <v>15.15</v>
      </c>
      <c r="H6" s="40">
        <v>18.72</v>
      </c>
      <c r="I6" s="40">
        <v>60.7</v>
      </c>
      <c r="J6" s="40">
        <v>471.9</v>
      </c>
      <c r="K6" s="41">
        <v>393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0.13</v>
      </c>
      <c r="H8" s="43">
        <v>0.01</v>
      </c>
      <c r="I8" s="43">
        <v>1.81</v>
      </c>
      <c r="J8" s="43">
        <v>60.15</v>
      </c>
      <c r="K8" s="44">
        <v>943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2.37</v>
      </c>
      <c r="H9" s="43">
        <v>0.3</v>
      </c>
      <c r="I9" s="43">
        <v>14.49</v>
      </c>
      <c r="J9" s="43">
        <v>71</v>
      </c>
      <c r="K9" s="44">
        <v>44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17.650000000000002</v>
      </c>
      <c r="H13" s="19">
        <f>SUM(H6:H12)</f>
        <v>19.03</v>
      </c>
      <c r="I13" s="19">
        <f>SUM(I6:I12)</f>
        <v>77</v>
      </c>
      <c r="J13" s="19">
        <f>SUM(J6:J12)</f>
        <v>603.04999999999995</v>
      </c>
      <c r="K13" s="25"/>
      <c r="L13" s="19"/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69</v>
      </c>
      <c r="F14" s="43">
        <v>60</v>
      </c>
      <c r="G14" s="43">
        <v>0.48</v>
      </c>
      <c r="H14" s="43">
        <v>0.06</v>
      </c>
      <c r="I14" s="43">
        <v>1.5</v>
      </c>
      <c r="J14" s="43">
        <v>8.4</v>
      </c>
      <c r="K14" s="44">
        <v>70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3.36</v>
      </c>
      <c r="H15" s="43">
        <v>3.53</v>
      </c>
      <c r="I15" s="43">
        <v>8.92</v>
      </c>
      <c r="J15" s="43">
        <v>184.9</v>
      </c>
      <c r="K15" s="44">
        <v>208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17.46</v>
      </c>
      <c r="H16" s="43">
        <v>19.71</v>
      </c>
      <c r="I16" s="43">
        <v>20.190000000000001</v>
      </c>
      <c r="J16" s="43">
        <v>334.5</v>
      </c>
      <c r="K16" s="44">
        <v>667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8.4</v>
      </c>
      <c r="H17" s="43">
        <v>5.22</v>
      </c>
      <c r="I17" s="43">
        <v>34.74</v>
      </c>
      <c r="J17" s="43">
        <v>223.2</v>
      </c>
      <c r="K17" s="44">
        <v>165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868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44</v>
      </c>
      <c r="F20" s="43">
        <v>60</v>
      </c>
      <c r="G20" s="43">
        <v>3.94</v>
      </c>
      <c r="H20" s="43">
        <v>0.51</v>
      </c>
      <c r="I20" s="43">
        <v>25.37</v>
      </c>
      <c r="J20" s="43">
        <v>122.4</v>
      </c>
      <c r="K20" s="44">
        <v>29</v>
      </c>
      <c r="L20" s="43"/>
    </row>
    <row r="21" spans="1:12" ht="14.5" x14ac:dyDescent="0.35">
      <c r="A21" s="23"/>
      <c r="B21" s="15"/>
      <c r="C21" s="11"/>
      <c r="D21" s="6" t="s">
        <v>60</v>
      </c>
      <c r="E21" s="42" t="s">
        <v>61</v>
      </c>
      <c r="F21" s="43">
        <v>50</v>
      </c>
      <c r="G21" s="43">
        <v>1.7</v>
      </c>
      <c r="H21" s="43">
        <v>1</v>
      </c>
      <c r="I21" s="43">
        <v>3.53</v>
      </c>
      <c r="J21" s="43">
        <v>27.4</v>
      </c>
      <c r="K21" s="44">
        <v>59</v>
      </c>
      <c r="L21" s="43"/>
    </row>
    <row r="22" spans="1:12" ht="14.5" x14ac:dyDescent="0.35">
      <c r="A22" s="23"/>
      <c r="B22" s="15"/>
      <c r="C22" s="11"/>
      <c r="D22" s="6" t="s">
        <v>112</v>
      </c>
      <c r="E22" s="42" t="s">
        <v>106</v>
      </c>
      <c r="F22" s="43">
        <v>40</v>
      </c>
      <c r="G22" s="43">
        <v>3.24</v>
      </c>
      <c r="H22" s="43">
        <v>5.6</v>
      </c>
      <c r="I22" s="43">
        <v>24</v>
      </c>
      <c r="J22" s="43">
        <v>158</v>
      </c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0">SUM(G14:G22)</f>
        <v>38.620000000000005</v>
      </c>
      <c r="H23" s="19">
        <f t="shared" si="0"/>
        <v>35.630000000000003</v>
      </c>
      <c r="I23" s="19">
        <f t="shared" si="0"/>
        <v>143.01</v>
      </c>
      <c r="J23" s="19">
        <f t="shared" si="0"/>
        <v>1153</v>
      </c>
      <c r="K23" s="25"/>
      <c r="L23" s="19"/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 t="s">
        <v>84</v>
      </c>
      <c r="F24" s="32">
        <f>F13+F23</f>
        <v>1400</v>
      </c>
      <c r="G24" s="32">
        <f t="shared" ref="G24:J24" si="1">G13+G23</f>
        <v>56.27000000000001</v>
      </c>
      <c r="H24" s="32">
        <f t="shared" si="1"/>
        <v>54.660000000000004</v>
      </c>
      <c r="I24" s="32">
        <f t="shared" si="1"/>
        <v>220.01</v>
      </c>
      <c r="J24" s="32">
        <f t="shared" si="1"/>
        <v>1756.05</v>
      </c>
      <c r="K24" s="32"/>
      <c r="L24" s="32"/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230</v>
      </c>
      <c r="G25" s="40">
        <v>23.8</v>
      </c>
      <c r="H25" s="40">
        <v>17.79</v>
      </c>
      <c r="I25" s="40">
        <v>6.53</v>
      </c>
      <c r="J25" s="40">
        <v>577.13</v>
      </c>
      <c r="K25" s="41">
        <v>486</v>
      </c>
      <c r="L25" s="40"/>
    </row>
    <row r="26" spans="1:12" ht="14.5" x14ac:dyDescent="0.35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0.13</v>
      </c>
      <c r="H27" s="43">
        <v>0.01</v>
      </c>
      <c r="I27" s="43">
        <v>1.81</v>
      </c>
      <c r="J27" s="43">
        <v>60.15</v>
      </c>
      <c r="K27" s="44">
        <v>943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2.37</v>
      </c>
      <c r="H28" s="43">
        <v>0.3</v>
      </c>
      <c r="I28" s="43">
        <v>14.49</v>
      </c>
      <c r="J28" s="43">
        <v>71</v>
      </c>
      <c r="K28" s="44">
        <v>44</v>
      </c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86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2">SUM(G25:G31)</f>
        <v>26.900000000000002</v>
      </c>
      <c r="H32" s="19">
        <f t="shared" ref="H32" si="3">SUM(H25:H31)</f>
        <v>18.700000000000003</v>
      </c>
      <c r="I32" s="19">
        <f t="shared" ref="I32" si="4">SUM(I25:I31)</f>
        <v>37.53</v>
      </c>
      <c r="J32" s="19">
        <f t="shared" ref="J32" si="5">SUM(J25:J31)</f>
        <v>778.78</v>
      </c>
      <c r="K32" s="25"/>
      <c r="L32" s="19"/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34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87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>
        <v>206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12.16</v>
      </c>
      <c r="H35" s="43">
        <v>16.41</v>
      </c>
      <c r="I35" s="43">
        <v>12.67</v>
      </c>
      <c r="J35" s="43">
        <v>298.75</v>
      </c>
      <c r="K35" s="44">
        <v>646</v>
      </c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0.54</v>
      </c>
      <c r="H37" s="43">
        <v>0</v>
      </c>
      <c r="I37" s="43">
        <v>27.85</v>
      </c>
      <c r="J37" s="43">
        <v>107.7</v>
      </c>
      <c r="K37" s="44">
        <v>864</v>
      </c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44</v>
      </c>
      <c r="F39" s="43">
        <v>60</v>
      </c>
      <c r="G39" s="43">
        <v>3.94</v>
      </c>
      <c r="H39" s="43">
        <v>0.51</v>
      </c>
      <c r="I39" s="43">
        <v>25.37</v>
      </c>
      <c r="J39" s="43">
        <v>122.4</v>
      </c>
      <c r="K39" s="44">
        <v>29</v>
      </c>
      <c r="L39" s="43"/>
    </row>
    <row r="40" spans="1:12" ht="14.5" x14ac:dyDescent="0.35">
      <c r="A40" s="14"/>
      <c r="B40" s="15"/>
      <c r="C40" s="11"/>
      <c r="D40" s="6"/>
      <c r="E40" s="42" t="s">
        <v>88</v>
      </c>
      <c r="F40" s="43">
        <v>200</v>
      </c>
      <c r="G40" s="43">
        <v>0</v>
      </c>
      <c r="H40" s="43">
        <v>0</v>
      </c>
      <c r="I40" s="43">
        <v>22.4</v>
      </c>
      <c r="J40" s="43">
        <v>90</v>
      </c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6">SUM(G33:G41)</f>
        <v>22.990000000000002</v>
      </c>
      <c r="H42" s="19">
        <f t="shared" ref="H42" si="7">SUM(H33:H41)</f>
        <v>25.85</v>
      </c>
      <c r="I42" s="19">
        <f t="shared" ref="I42" si="8">SUM(I33:I41)</f>
        <v>109.63999999999999</v>
      </c>
      <c r="J42" s="19">
        <f t="shared" ref="J42" si="9">SUM(J33:J41)</f>
        <v>809.94</v>
      </c>
      <c r="K42" s="25"/>
      <c r="L42" s="19"/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1600</v>
      </c>
      <c r="G43" s="32">
        <f t="shared" ref="G43" si="10">G32+G42</f>
        <v>49.89</v>
      </c>
      <c r="H43" s="32">
        <f t="shared" ref="H43" si="11">H32+H42</f>
        <v>44.550000000000004</v>
      </c>
      <c r="I43" s="32">
        <f t="shared" ref="I43" si="12">I32+I42</f>
        <v>147.16999999999999</v>
      </c>
      <c r="J43" s="32">
        <f t="shared" ref="J43" si="13">J32+J42</f>
        <v>1588.72</v>
      </c>
      <c r="K43" s="32"/>
      <c r="L43" s="32"/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14.27</v>
      </c>
      <c r="H44" s="40">
        <v>22.16</v>
      </c>
      <c r="I44" s="40">
        <v>2.65</v>
      </c>
      <c r="J44" s="40">
        <v>267.93</v>
      </c>
      <c r="K44" s="41">
        <v>438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103</v>
      </c>
      <c r="F46" s="43">
        <v>220</v>
      </c>
      <c r="G46" s="43">
        <v>0.13</v>
      </c>
      <c r="H46" s="43">
        <v>0.01</v>
      </c>
      <c r="I46" s="43">
        <v>1.81</v>
      </c>
      <c r="J46" s="43">
        <v>60.15</v>
      </c>
      <c r="K46" s="44">
        <v>943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53</v>
      </c>
      <c r="F47" s="43">
        <v>50</v>
      </c>
      <c r="G47" s="43">
        <v>2.37</v>
      </c>
      <c r="H47" s="43">
        <v>0.3</v>
      </c>
      <c r="I47" s="43">
        <v>14.49</v>
      </c>
      <c r="J47" s="43">
        <v>71</v>
      </c>
      <c r="K47" s="44">
        <v>44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112</v>
      </c>
      <c r="E49" s="42" t="s">
        <v>89</v>
      </c>
      <c r="F49" s="43">
        <v>50</v>
      </c>
      <c r="G49" s="43">
        <v>2.25</v>
      </c>
      <c r="H49" s="43">
        <v>2.2999999999999998</v>
      </c>
      <c r="I49" s="43">
        <v>35.6</v>
      </c>
      <c r="J49" s="43">
        <v>139.28</v>
      </c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4">SUM(G44:G50)</f>
        <v>19.02</v>
      </c>
      <c r="H51" s="19">
        <f t="shared" ref="H51" si="15">SUM(H44:H50)</f>
        <v>24.770000000000003</v>
      </c>
      <c r="I51" s="19">
        <f t="shared" ref="I51" si="16">SUM(I44:I50)</f>
        <v>54.55</v>
      </c>
      <c r="J51" s="19">
        <f t="shared" ref="J51" si="17">SUM(J44:J50)</f>
        <v>538.36</v>
      </c>
      <c r="K51" s="25"/>
      <c r="L51" s="19"/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0.48</v>
      </c>
      <c r="H52" s="43">
        <v>0.06</v>
      </c>
      <c r="I52" s="43">
        <v>1.68</v>
      </c>
      <c r="J52" s="43">
        <v>9</v>
      </c>
      <c r="K52" s="44">
        <v>15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81</v>
      </c>
      <c r="F53" s="43">
        <v>250</v>
      </c>
      <c r="G53" s="43">
        <v>4.45</v>
      </c>
      <c r="H53" s="43">
        <v>13</v>
      </c>
      <c r="I53" s="43">
        <v>34</v>
      </c>
      <c r="J53" s="43">
        <v>253</v>
      </c>
      <c r="K53" s="44">
        <v>170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14.4</v>
      </c>
      <c r="H54" s="43">
        <v>19.8</v>
      </c>
      <c r="I54" s="43">
        <v>0.01</v>
      </c>
      <c r="J54" s="43">
        <v>221.4</v>
      </c>
      <c r="K54" s="44">
        <v>572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71</v>
      </c>
      <c r="F55" s="43">
        <v>200</v>
      </c>
      <c r="G55" s="43">
        <v>15.3</v>
      </c>
      <c r="H55" s="43">
        <v>12.4</v>
      </c>
      <c r="I55" s="43">
        <v>8.6</v>
      </c>
      <c r="J55" s="43">
        <v>197</v>
      </c>
      <c r="K55" s="44">
        <v>165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0.13</v>
      </c>
      <c r="H56" s="43">
        <v>0.01</v>
      </c>
      <c r="I56" s="43">
        <v>1.81</v>
      </c>
      <c r="J56" s="43">
        <v>60.15</v>
      </c>
      <c r="K56" s="44">
        <v>943</v>
      </c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44</v>
      </c>
      <c r="F58" s="43">
        <v>60</v>
      </c>
      <c r="G58" s="43">
        <v>3.94</v>
      </c>
      <c r="H58" s="43">
        <v>0.51</v>
      </c>
      <c r="I58" s="43">
        <v>25.37</v>
      </c>
      <c r="J58" s="43">
        <v>122.4</v>
      </c>
      <c r="K58" s="44">
        <v>29</v>
      </c>
      <c r="L58" s="43"/>
    </row>
    <row r="59" spans="1:12" ht="14.5" x14ac:dyDescent="0.35">
      <c r="A59" s="23"/>
      <c r="B59" s="15"/>
      <c r="C59" s="11"/>
      <c r="D59" s="6" t="s">
        <v>112</v>
      </c>
      <c r="E59" s="42" t="s">
        <v>95</v>
      </c>
      <c r="F59" s="43">
        <v>38</v>
      </c>
      <c r="G59" s="43">
        <v>1.9</v>
      </c>
      <c r="H59" s="43">
        <v>11.78</v>
      </c>
      <c r="I59" s="43">
        <v>22.8</v>
      </c>
      <c r="J59" s="43">
        <v>205.2</v>
      </c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898</v>
      </c>
      <c r="G61" s="19">
        <f t="shared" ref="G61" si="18">SUM(G52:G60)</f>
        <v>40.599999999999994</v>
      </c>
      <c r="H61" s="19">
        <f t="shared" ref="H61" si="19">SUM(H52:H60)</f>
        <v>57.559999999999995</v>
      </c>
      <c r="I61" s="19">
        <f t="shared" ref="I61" si="20">SUM(I52:I60)</f>
        <v>94.27</v>
      </c>
      <c r="J61" s="19">
        <f t="shared" ref="J61" si="21">SUM(J52:J60)</f>
        <v>1068.1499999999999</v>
      </c>
      <c r="K61" s="25"/>
      <c r="L61" s="19"/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1398</v>
      </c>
      <c r="G62" s="32">
        <f t="shared" ref="G62" si="22">G51+G61</f>
        <v>59.61999999999999</v>
      </c>
      <c r="H62" s="32">
        <f t="shared" ref="H62" si="23">H51+H61</f>
        <v>82.33</v>
      </c>
      <c r="I62" s="32">
        <f t="shared" ref="I62" si="24">I51+I61</f>
        <v>148.82</v>
      </c>
      <c r="J62" s="32">
        <f t="shared" ref="J62" si="25">J51+J61</f>
        <v>1606.5099999999998</v>
      </c>
      <c r="K62" s="32"/>
      <c r="L62" s="32"/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250</v>
      </c>
      <c r="G63" s="40">
        <v>6.7</v>
      </c>
      <c r="H63" s="40">
        <v>11</v>
      </c>
      <c r="I63" s="40">
        <v>26.04</v>
      </c>
      <c r="J63" s="40">
        <v>167.16</v>
      </c>
      <c r="K63" s="41">
        <v>235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3.6</v>
      </c>
      <c r="H65" s="43">
        <v>2.67</v>
      </c>
      <c r="I65" s="43">
        <v>29.2</v>
      </c>
      <c r="J65" s="43">
        <v>155.19999999999999</v>
      </c>
      <c r="K65" s="44">
        <v>379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2.37</v>
      </c>
      <c r="H66" s="43">
        <v>0.3</v>
      </c>
      <c r="I66" s="43">
        <v>14.49</v>
      </c>
      <c r="J66" s="43">
        <v>105.2</v>
      </c>
      <c r="K66" s="44">
        <v>44</v>
      </c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55</v>
      </c>
      <c r="E68" s="42" t="s">
        <v>56</v>
      </c>
      <c r="F68" s="43">
        <v>20</v>
      </c>
      <c r="G68" s="43">
        <v>4.6399999999999997</v>
      </c>
      <c r="H68" s="43">
        <v>5.9</v>
      </c>
      <c r="I68" s="43" t="s">
        <v>57</v>
      </c>
      <c r="J68" s="43">
        <v>72.8</v>
      </c>
      <c r="K68" s="44">
        <v>42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6">SUM(G63:G69)</f>
        <v>17.310000000000002</v>
      </c>
      <c r="H70" s="19">
        <f t="shared" ref="H70" si="27">SUM(H63:H69)</f>
        <v>19.87</v>
      </c>
      <c r="I70" s="19">
        <f t="shared" ref="I70" si="28">SUM(I63:I69)</f>
        <v>69.72999999999999</v>
      </c>
      <c r="J70" s="19">
        <f t="shared" ref="J70" si="29">SUM(J63:J69)</f>
        <v>500.36</v>
      </c>
      <c r="K70" s="25"/>
      <c r="L70" s="19"/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0.48</v>
      </c>
      <c r="H71" s="43">
        <v>0.06</v>
      </c>
      <c r="I71" s="43">
        <v>1.02</v>
      </c>
      <c r="J71" s="43">
        <v>7.8</v>
      </c>
      <c r="K71" s="44">
        <v>70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91</v>
      </c>
      <c r="F72" s="43">
        <v>250</v>
      </c>
      <c r="G72" s="43">
        <v>0.2</v>
      </c>
      <c r="H72" s="43">
        <v>0.62</v>
      </c>
      <c r="I72" s="43">
        <v>0.72</v>
      </c>
      <c r="J72" s="43">
        <v>199.6</v>
      </c>
      <c r="K72" s="44">
        <v>171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15.4</v>
      </c>
      <c r="H73" s="43">
        <v>14.2</v>
      </c>
      <c r="I73" s="43">
        <v>19.899999999999999</v>
      </c>
      <c r="J73" s="43">
        <v>158</v>
      </c>
      <c r="K73" s="44">
        <v>608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13.16</v>
      </c>
      <c r="H74" s="43">
        <v>14.03</v>
      </c>
      <c r="I74" s="43">
        <v>86.9</v>
      </c>
      <c r="J74" s="43">
        <v>526.42999999999995</v>
      </c>
      <c r="K74" s="44">
        <v>309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0.13</v>
      </c>
      <c r="H75" s="43">
        <v>0.01</v>
      </c>
      <c r="I75" s="43">
        <v>1.81</v>
      </c>
      <c r="J75" s="43">
        <v>60.15</v>
      </c>
      <c r="K75" s="44">
        <v>943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44</v>
      </c>
      <c r="F77" s="43">
        <v>60</v>
      </c>
      <c r="G77" s="43">
        <v>3.94</v>
      </c>
      <c r="H77" s="43">
        <v>0.51</v>
      </c>
      <c r="I77" s="43">
        <v>25.37</v>
      </c>
      <c r="J77" s="43">
        <v>122.4</v>
      </c>
      <c r="K77" s="44">
        <v>29</v>
      </c>
      <c r="L77" s="43"/>
    </row>
    <row r="78" spans="1:12" ht="14.5" x14ac:dyDescent="0.35">
      <c r="A78" s="23"/>
      <c r="B78" s="15"/>
      <c r="C78" s="11"/>
      <c r="D78" s="6" t="s">
        <v>112</v>
      </c>
      <c r="E78" s="42" t="s">
        <v>92</v>
      </c>
      <c r="F78" s="43">
        <v>40</v>
      </c>
      <c r="G78" s="43">
        <v>2.3199999999999998</v>
      </c>
      <c r="H78" s="43">
        <v>5.16</v>
      </c>
      <c r="I78" s="43">
        <v>27.76</v>
      </c>
      <c r="J78" s="43">
        <v>166.8</v>
      </c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0">SUM(G71:G79)</f>
        <v>35.630000000000003</v>
      </c>
      <c r="H80" s="19">
        <f t="shared" ref="H80" si="31">SUM(H71:H79)</f>
        <v>34.590000000000003</v>
      </c>
      <c r="I80" s="19">
        <f t="shared" ref="I80" si="32">SUM(I71:I79)</f>
        <v>163.47999999999999</v>
      </c>
      <c r="J80" s="19">
        <f t="shared" ref="J80" si="33">SUM(J71:J79)</f>
        <v>1241.1799999999998</v>
      </c>
      <c r="K80" s="25"/>
      <c r="L80" s="19"/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4">G70+G80</f>
        <v>52.940000000000005</v>
      </c>
      <c r="H81" s="32">
        <f t="shared" ref="H81" si="35">H70+H80</f>
        <v>54.460000000000008</v>
      </c>
      <c r="I81" s="32">
        <f t="shared" ref="I81" si="36">I70+I80</f>
        <v>233.20999999999998</v>
      </c>
      <c r="J81" s="32">
        <f t="shared" ref="J81" si="37">J70+J80</f>
        <v>1741.54</v>
      </c>
      <c r="K81" s="32"/>
      <c r="L81" s="32"/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250</v>
      </c>
      <c r="G82" s="40">
        <v>4.09</v>
      </c>
      <c r="H82" s="40">
        <v>6.4</v>
      </c>
      <c r="I82" s="40">
        <v>21.23</v>
      </c>
      <c r="J82" s="40">
        <v>318</v>
      </c>
      <c r="K82" s="41">
        <v>411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0.13</v>
      </c>
      <c r="H84" s="43" t="s">
        <v>80</v>
      </c>
      <c r="I84" s="43">
        <v>1.81</v>
      </c>
      <c r="J84" s="43">
        <v>60.15</v>
      </c>
      <c r="K84" s="44">
        <v>943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2.37</v>
      </c>
      <c r="H85" s="43">
        <v>0.3</v>
      </c>
      <c r="I85" s="43">
        <v>14.49</v>
      </c>
      <c r="J85" s="43">
        <v>71</v>
      </c>
      <c r="K85" s="44">
        <v>44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55</v>
      </c>
      <c r="E87" s="42" t="s">
        <v>56</v>
      </c>
      <c r="F87" s="43">
        <v>20</v>
      </c>
      <c r="G87" s="43">
        <v>4.6399999999999997</v>
      </c>
      <c r="H87" s="43">
        <v>5.9</v>
      </c>
      <c r="I87" s="43" t="s">
        <v>57</v>
      </c>
      <c r="J87" s="43">
        <v>72.8</v>
      </c>
      <c r="K87" s="44">
        <v>42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38">SUM(G82:G88)</f>
        <v>11.23</v>
      </c>
      <c r="H89" s="19">
        <f t="shared" ref="H89" si="39">SUM(H82:H88)</f>
        <v>12.600000000000001</v>
      </c>
      <c r="I89" s="19">
        <f t="shared" ref="I89" si="40">SUM(I82:I88)</f>
        <v>37.53</v>
      </c>
      <c r="J89" s="19">
        <f t="shared" ref="J89" si="41">SUM(J82:J88)</f>
        <v>521.94999999999993</v>
      </c>
      <c r="K89" s="25"/>
      <c r="L89" s="19"/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33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93</v>
      </c>
      <c r="F91" s="43">
        <v>210</v>
      </c>
      <c r="G91" s="43">
        <v>1.74</v>
      </c>
      <c r="H91" s="43">
        <v>5</v>
      </c>
      <c r="I91" s="43">
        <v>9.94</v>
      </c>
      <c r="J91" s="43">
        <v>101.24</v>
      </c>
      <c r="K91" s="44">
        <v>187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23.52</v>
      </c>
      <c r="H92" s="43">
        <v>31.73</v>
      </c>
      <c r="I92" s="43">
        <v>24.49</v>
      </c>
      <c r="J92" s="43">
        <v>398.33</v>
      </c>
      <c r="K92" s="44">
        <v>643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4.63</v>
      </c>
      <c r="H93" s="43">
        <v>8.4</v>
      </c>
      <c r="I93" s="43">
        <v>30.72</v>
      </c>
      <c r="J93" s="43">
        <v>252.4</v>
      </c>
      <c r="K93" s="44">
        <v>304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0.54</v>
      </c>
      <c r="H94" s="43">
        <v>0</v>
      </c>
      <c r="I94" s="43">
        <v>27.85</v>
      </c>
      <c r="J94" s="43">
        <v>107.7</v>
      </c>
      <c r="K94" s="44">
        <v>859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44</v>
      </c>
      <c r="F96" s="43">
        <v>60</v>
      </c>
      <c r="G96" s="43">
        <v>3.94</v>
      </c>
      <c r="H96" s="43">
        <v>0.51</v>
      </c>
      <c r="I96" s="43">
        <v>25.37</v>
      </c>
      <c r="J96" s="43">
        <v>122.4</v>
      </c>
      <c r="K96" s="44">
        <v>29</v>
      </c>
      <c r="L96" s="43"/>
    </row>
    <row r="97" spans="1:12" ht="14.5" x14ac:dyDescent="0.35">
      <c r="A97" s="23"/>
      <c r="B97" s="15"/>
      <c r="C97" s="11"/>
      <c r="D97" s="6" t="s">
        <v>24</v>
      </c>
      <c r="E97" s="42" t="s">
        <v>94</v>
      </c>
      <c r="F97" s="43">
        <v>100</v>
      </c>
      <c r="G97" s="43">
        <v>0.9</v>
      </c>
      <c r="H97" s="43">
        <v>0.2</v>
      </c>
      <c r="I97" s="43">
        <v>8.1</v>
      </c>
      <c r="J97" s="43">
        <v>43</v>
      </c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2">SUM(G90:G98)</f>
        <v>36.129999999999995</v>
      </c>
      <c r="H99" s="19">
        <f t="shared" ref="H99" si="43">SUM(H90:H98)</f>
        <v>49.49</v>
      </c>
      <c r="I99" s="19">
        <f t="shared" ref="I99" si="44">SUM(I90:I98)</f>
        <v>131.48999999999998</v>
      </c>
      <c r="J99" s="19">
        <f t="shared" ref="J99" si="45">SUM(J90:J98)</f>
        <v>1081.4100000000001</v>
      </c>
      <c r="K99" s="25"/>
      <c r="L99" s="19"/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1400</v>
      </c>
      <c r="G100" s="32">
        <f t="shared" ref="G100" si="46">G89+G99</f>
        <v>47.36</v>
      </c>
      <c r="H100" s="32">
        <f t="shared" ref="H100" si="47">H89+H99</f>
        <v>62.09</v>
      </c>
      <c r="I100" s="32">
        <f t="shared" ref="I100" si="48">I89+I99</f>
        <v>169.01999999999998</v>
      </c>
      <c r="J100" s="32">
        <f t="shared" ref="J100" si="49">J89+J99</f>
        <v>1603.3600000000001</v>
      </c>
      <c r="K100" s="32"/>
      <c r="L100" s="32"/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97</v>
      </c>
      <c r="F101" s="40">
        <v>240</v>
      </c>
      <c r="G101" s="40">
        <v>13.16</v>
      </c>
      <c r="H101" s="40">
        <v>14.03</v>
      </c>
      <c r="I101" s="40">
        <v>86.9</v>
      </c>
      <c r="J101" s="40">
        <v>526.45000000000005</v>
      </c>
      <c r="K101" s="41">
        <v>309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5.0999999999999996</v>
      </c>
      <c r="H103" s="43">
        <v>6.4</v>
      </c>
      <c r="I103" s="43">
        <v>13.4</v>
      </c>
      <c r="J103" s="43">
        <v>163.9</v>
      </c>
      <c r="K103" s="44">
        <v>959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2.37</v>
      </c>
      <c r="H104" s="43">
        <v>0.3</v>
      </c>
      <c r="I104" s="43">
        <v>14.49</v>
      </c>
      <c r="J104" s="43">
        <v>71</v>
      </c>
      <c r="K104" s="44">
        <v>44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112</v>
      </c>
      <c r="E106" s="42" t="s">
        <v>98</v>
      </c>
      <c r="F106" s="43">
        <v>40</v>
      </c>
      <c r="G106" s="43">
        <v>2.2000000000000002</v>
      </c>
      <c r="H106" s="43">
        <v>1.84</v>
      </c>
      <c r="I106" s="43">
        <v>28.48</v>
      </c>
      <c r="J106" s="43">
        <v>139.28</v>
      </c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22.83</v>
      </c>
      <c r="H108" s="19">
        <f>SUM(H101:H107)</f>
        <v>22.57</v>
      </c>
      <c r="I108" s="19">
        <f>SUM(I101:I107)</f>
        <v>143.27000000000001</v>
      </c>
      <c r="J108" s="19">
        <f>SUM(J101:J107)</f>
        <v>900.63</v>
      </c>
      <c r="K108" s="25"/>
      <c r="L108" s="19"/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70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8.3000000000000007</v>
      </c>
      <c r="H110" s="43">
        <v>6.1</v>
      </c>
      <c r="I110" s="43">
        <v>22.32</v>
      </c>
      <c r="J110" s="43">
        <v>199.6</v>
      </c>
      <c r="K110" s="44">
        <v>208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72</v>
      </c>
      <c r="F111" s="43">
        <v>125</v>
      </c>
      <c r="G111" s="43">
        <v>11</v>
      </c>
      <c r="H111" s="43">
        <v>15.3</v>
      </c>
      <c r="I111" s="43">
        <v>25.2</v>
      </c>
      <c r="J111" s="43">
        <v>331</v>
      </c>
      <c r="K111" s="44">
        <v>561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8.4</v>
      </c>
      <c r="H112" s="43">
        <v>5.22</v>
      </c>
      <c r="I112" s="43">
        <v>34.74</v>
      </c>
      <c r="J112" s="43">
        <v>223.2</v>
      </c>
      <c r="K112" s="44">
        <v>105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868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44</v>
      </c>
      <c r="F115" s="43">
        <v>60</v>
      </c>
      <c r="G115" s="43">
        <v>3.94</v>
      </c>
      <c r="H115" s="43">
        <v>0.52</v>
      </c>
      <c r="I115" s="43">
        <v>25.37</v>
      </c>
      <c r="J115" s="43">
        <v>122.4</v>
      </c>
      <c r="K115" s="44">
        <v>29</v>
      </c>
      <c r="L115" s="43"/>
    </row>
    <row r="116" spans="1:12" ht="14.5" x14ac:dyDescent="0.35">
      <c r="A116" s="23"/>
      <c r="B116" s="15"/>
      <c r="C116" s="11"/>
      <c r="D116" s="6" t="s">
        <v>112</v>
      </c>
      <c r="E116" s="42" t="s">
        <v>99</v>
      </c>
      <c r="F116" s="43">
        <v>30</v>
      </c>
      <c r="G116" s="43">
        <v>0.9</v>
      </c>
      <c r="H116" s="43">
        <v>3.3</v>
      </c>
      <c r="I116" s="43">
        <v>22.5</v>
      </c>
      <c r="J116" s="43">
        <v>126</v>
      </c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875</v>
      </c>
      <c r="G118" s="19">
        <f t="shared" ref="G118:J118" si="50">SUM(G109:G117)</f>
        <v>33.059999999999995</v>
      </c>
      <c r="H118" s="19">
        <f t="shared" si="50"/>
        <v>30.5</v>
      </c>
      <c r="I118" s="19">
        <f t="shared" si="50"/>
        <v>156.38999999999999</v>
      </c>
      <c r="J118" s="19">
        <f t="shared" si="50"/>
        <v>1104.8000000000002</v>
      </c>
      <c r="K118" s="25"/>
      <c r="L118" s="19"/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1405</v>
      </c>
      <c r="G119" s="32">
        <f t="shared" ref="G119" si="51">G108+G118</f>
        <v>55.889999999999993</v>
      </c>
      <c r="H119" s="32">
        <f t="shared" ref="H119" si="52">H108+H118</f>
        <v>53.07</v>
      </c>
      <c r="I119" s="32">
        <f t="shared" ref="I119" si="53">I108+I118</f>
        <v>299.65999999999997</v>
      </c>
      <c r="J119" s="32">
        <f t="shared" ref="J119" si="54">J108+J118</f>
        <v>2005.4300000000003</v>
      </c>
      <c r="K119" s="32"/>
      <c r="L119" s="32"/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250</v>
      </c>
      <c r="G120" s="40">
        <v>15.15</v>
      </c>
      <c r="H120" s="40">
        <v>18.72</v>
      </c>
      <c r="I120" s="40">
        <v>60.7</v>
      </c>
      <c r="J120" s="40">
        <v>471.9</v>
      </c>
      <c r="K120" s="41">
        <v>646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45</v>
      </c>
      <c r="F122" s="43">
        <v>210</v>
      </c>
      <c r="G122" s="43">
        <v>0.13</v>
      </c>
      <c r="H122" s="43">
        <v>0.01</v>
      </c>
      <c r="I122" s="43">
        <v>1.81</v>
      </c>
      <c r="J122" s="43">
        <v>60.15</v>
      </c>
      <c r="K122" s="44">
        <v>944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53</v>
      </c>
      <c r="F123" s="43">
        <v>50</v>
      </c>
      <c r="G123" s="43">
        <v>2.37</v>
      </c>
      <c r="H123" s="43">
        <v>0.3</v>
      </c>
      <c r="I123" s="43">
        <v>14.49</v>
      </c>
      <c r="J123" s="43">
        <v>71</v>
      </c>
      <c r="K123" s="44">
        <v>44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55">SUM(G120:G126)</f>
        <v>17.650000000000002</v>
      </c>
      <c r="H127" s="19">
        <f t="shared" si="55"/>
        <v>19.03</v>
      </c>
      <c r="I127" s="19">
        <f t="shared" si="55"/>
        <v>77</v>
      </c>
      <c r="J127" s="19">
        <f t="shared" si="55"/>
        <v>603.04999999999995</v>
      </c>
      <c r="K127" s="25"/>
      <c r="L127" s="19"/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113</v>
      </c>
      <c r="F128" s="43">
        <v>60</v>
      </c>
      <c r="G128" s="43">
        <v>0.48</v>
      </c>
      <c r="H128" s="53"/>
      <c r="I128" s="43">
        <v>1.68</v>
      </c>
      <c r="J128" s="43">
        <v>9</v>
      </c>
      <c r="K128" s="44">
        <v>34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100</v>
      </c>
      <c r="F129" s="43">
        <v>250</v>
      </c>
      <c r="G129" s="43">
        <v>2</v>
      </c>
      <c r="H129" s="43">
        <v>7</v>
      </c>
      <c r="I129" s="43">
        <v>12.2</v>
      </c>
      <c r="J129" s="43">
        <v>123</v>
      </c>
      <c r="K129" s="44">
        <v>171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111</v>
      </c>
      <c r="F130" s="43">
        <v>90</v>
      </c>
      <c r="G130" s="43">
        <v>18.03</v>
      </c>
      <c r="H130" s="43">
        <v>10.210000000000001</v>
      </c>
      <c r="I130" s="43">
        <v>8.49</v>
      </c>
      <c r="J130" s="43">
        <v>195</v>
      </c>
      <c r="K130" s="44">
        <v>486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13.16</v>
      </c>
      <c r="H131" s="43">
        <v>14.03</v>
      </c>
      <c r="I131" s="43">
        <v>86.9</v>
      </c>
      <c r="J131" s="43">
        <v>526.42999999999995</v>
      </c>
      <c r="K131" s="44">
        <v>309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0.54</v>
      </c>
      <c r="H132" s="43">
        <v>0</v>
      </c>
      <c r="I132" s="43">
        <v>27.85</v>
      </c>
      <c r="J132" s="43">
        <v>107.7</v>
      </c>
      <c r="K132" s="44">
        <v>859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44</v>
      </c>
      <c r="F134" s="43">
        <v>60</v>
      </c>
      <c r="G134" s="43">
        <v>3.94</v>
      </c>
      <c r="H134" s="43">
        <v>0.51</v>
      </c>
      <c r="I134" s="43">
        <v>25.37</v>
      </c>
      <c r="J134" s="43">
        <v>122.4</v>
      </c>
      <c r="K134" s="44">
        <v>29</v>
      </c>
      <c r="L134" s="52"/>
    </row>
    <row r="135" spans="1:12" ht="14.5" x14ac:dyDescent="0.35">
      <c r="A135" s="14"/>
      <c r="B135" s="15"/>
      <c r="C135" s="11"/>
      <c r="D135" s="6" t="s">
        <v>112</v>
      </c>
      <c r="E135" s="42" t="s">
        <v>102</v>
      </c>
      <c r="F135" s="43">
        <v>40</v>
      </c>
      <c r="G135" s="43">
        <v>1.8</v>
      </c>
      <c r="H135" s="43">
        <v>10</v>
      </c>
      <c r="I135" s="43">
        <v>26.8</v>
      </c>
      <c r="J135" s="43">
        <v>208</v>
      </c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56">SUM(G128:G136)</f>
        <v>39.949999999999996</v>
      </c>
      <c r="H137" s="19">
        <f t="shared" si="56"/>
        <v>41.75</v>
      </c>
      <c r="I137" s="19">
        <f t="shared" si="56"/>
        <v>189.29000000000002</v>
      </c>
      <c r="J137" s="19">
        <f t="shared" si="56"/>
        <v>1291.53</v>
      </c>
      <c r="K137" s="25"/>
      <c r="L137" s="19"/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1360</v>
      </c>
      <c r="G138" s="32">
        <f t="shared" ref="G138:J138" si="57">G127+G137</f>
        <v>57.599999999999994</v>
      </c>
      <c r="H138" s="32">
        <f t="shared" si="57"/>
        <v>60.78</v>
      </c>
      <c r="I138" s="32">
        <f t="shared" si="57"/>
        <v>266.29000000000002</v>
      </c>
      <c r="J138" s="32">
        <f t="shared" si="57"/>
        <v>1894.58</v>
      </c>
      <c r="K138" s="32"/>
      <c r="L138" s="32"/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4.5199999999999996</v>
      </c>
      <c r="H139" s="40">
        <v>4.07</v>
      </c>
      <c r="I139" s="40">
        <v>35.46</v>
      </c>
      <c r="J139" s="40">
        <v>297</v>
      </c>
      <c r="K139" s="41">
        <v>168</v>
      </c>
      <c r="L139" s="40"/>
    </row>
    <row r="140" spans="1:12" ht="14.5" x14ac:dyDescent="0.35">
      <c r="A140" s="23"/>
      <c r="B140" s="15"/>
      <c r="C140" s="11"/>
      <c r="D140" s="6"/>
      <c r="E140" s="42" t="s">
        <v>101</v>
      </c>
      <c r="F140" s="43">
        <v>50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>
        <v>209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0.13</v>
      </c>
      <c r="H141" s="43">
        <v>0.01</v>
      </c>
      <c r="I141" s="43">
        <v>1.81</v>
      </c>
      <c r="J141" s="43">
        <v>60.15</v>
      </c>
      <c r="K141" s="44">
        <v>943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2.37</v>
      </c>
      <c r="H142" s="43">
        <v>0.3</v>
      </c>
      <c r="I142" s="43">
        <v>14.49</v>
      </c>
      <c r="J142" s="43">
        <v>71</v>
      </c>
      <c r="K142" s="44">
        <v>44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86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58">SUM(G139:G145)</f>
        <v>12.72</v>
      </c>
      <c r="H146" s="19">
        <f t="shared" si="58"/>
        <v>9.58</v>
      </c>
      <c r="I146" s="19">
        <f t="shared" si="58"/>
        <v>66.760000000000005</v>
      </c>
      <c r="J146" s="19">
        <f t="shared" si="58"/>
        <v>561.65</v>
      </c>
      <c r="K146" s="25"/>
      <c r="L146" s="19"/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0.59</v>
      </c>
      <c r="H147" s="43">
        <v>6.69</v>
      </c>
      <c r="I147" s="43">
        <v>2.2400000000000002</v>
      </c>
      <c r="J147" s="43">
        <v>74.2</v>
      </c>
      <c r="K147" s="44">
        <v>15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2.5</v>
      </c>
      <c r="H148" s="43">
        <v>6.25</v>
      </c>
      <c r="I148" s="43">
        <v>20.29</v>
      </c>
      <c r="J148" s="43" t="s">
        <v>75</v>
      </c>
      <c r="K148" s="44">
        <v>197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13.6</v>
      </c>
      <c r="H149" s="43">
        <v>9.5</v>
      </c>
      <c r="I149" s="43">
        <v>15.61</v>
      </c>
      <c r="J149" s="43">
        <v>258</v>
      </c>
      <c r="K149" s="44">
        <v>619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71</v>
      </c>
      <c r="F150" s="43">
        <v>200</v>
      </c>
      <c r="G150" s="43">
        <v>15.3</v>
      </c>
      <c r="H150" s="43">
        <v>12.4</v>
      </c>
      <c r="I150" s="43">
        <v>8.6</v>
      </c>
      <c r="J150" s="43">
        <v>197</v>
      </c>
      <c r="K150" s="44">
        <v>299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44</v>
      </c>
      <c r="F153" s="43">
        <v>60</v>
      </c>
      <c r="G153" s="43">
        <v>3.94</v>
      </c>
      <c r="H153" s="43" t="s">
        <v>77</v>
      </c>
      <c r="I153" s="43">
        <v>25.37</v>
      </c>
      <c r="J153" s="43">
        <v>122.4</v>
      </c>
      <c r="K153" s="44">
        <v>29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59">SUM(G147:G155)</f>
        <v>35.97</v>
      </c>
      <c r="H156" s="19">
        <f t="shared" si="59"/>
        <v>34.840000000000003</v>
      </c>
      <c r="I156" s="19">
        <f t="shared" si="59"/>
        <v>96.87</v>
      </c>
      <c r="J156" s="19">
        <f t="shared" si="59"/>
        <v>745.80000000000007</v>
      </c>
      <c r="K156" s="25"/>
      <c r="L156" s="19"/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1550</v>
      </c>
      <c r="G157" s="32">
        <f t="shared" ref="G157" si="60">G146+G156</f>
        <v>48.69</v>
      </c>
      <c r="H157" s="32">
        <f t="shared" ref="H157" si="61">H146+H156</f>
        <v>44.42</v>
      </c>
      <c r="I157" s="32">
        <f t="shared" ref="I157" si="62">I146+I156</f>
        <v>163.63</v>
      </c>
      <c r="J157" s="32">
        <f t="shared" ref="J157" si="63">J146+J156</f>
        <v>1307.45</v>
      </c>
      <c r="K157" s="32"/>
      <c r="L157" s="32"/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250</v>
      </c>
      <c r="G158" s="40">
        <v>4.8600000000000003</v>
      </c>
      <c r="H158" s="51">
        <v>9.48</v>
      </c>
      <c r="I158" s="40">
        <v>47.16</v>
      </c>
      <c r="J158" s="40">
        <v>343.69</v>
      </c>
      <c r="K158" s="41">
        <v>304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103</v>
      </c>
      <c r="F160" s="43">
        <v>210</v>
      </c>
      <c r="G160" s="43">
        <v>0.13</v>
      </c>
      <c r="H160" s="43">
        <v>0.01</v>
      </c>
      <c r="I160" s="43">
        <v>1.81</v>
      </c>
      <c r="J160" s="43">
        <v>60.15</v>
      </c>
      <c r="K160" s="44">
        <v>943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2.37</v>
      </c>
      <c r="H161" s="43">
        <v>0.3</v>
      </c>
      <c r="I161" s="43">
        <v>14.49</v>
      </c>
      <c r="J161" s="43">
        <v>71</v>
      </c>
      <c r="K161" s="44">
        <v>44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55</v>
      </c>
      <c r="E163" s="42" t="s">
        <v>56</v>
      </c>
      <c r="F163" s="43">
        <v>15</v>
      </c>
      <c r="G163" s="43">
        <v>3.48</v>
      </c>
      <c r="H163" s="43">
        <v>4.43</v>
      </c>
      <c r="I163" s="43" t="s">
        <v>57</v>
      </c>
      <c r="J163" s="43">
        <v>54.6</v>
      </c>
      <c r="K163" s="44">
        <v>42</v>
      </c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64">SUM(G158:G164)</f>
        <v>10.84</v>
      </c>
      <c r="H165" s="19">
        <f t="shared" si="64"/>
        <v>14.22</v>
      </c>
      <c r="I165" s="19">
        <f t="shared" si="64"/>
        <v>63.46</v>
      </c>
      <c r="J165" s="19">
        <f t="shared" si="64"/>
        <v>529.43999999999994</v>
      </c>
      <c r="K165" s="25"/>
      <c r="L165" s="19"/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1.66</v>
      </c>
      <c r="H166" s="43">
        <v>4.18</v>
      </c>
      <c r="I166" s="43">
        <v>8.19</v>
      </c>
      <c r="J166" s="43">
        <v>9</v>
      </c>
      <c r="K166" s="44">
        <v>53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49</v>
      </c>
      <c r="F167" s="43">
        <v>250</v>
      </c>
      <c r="G167" s="43">
        <v>5.49</v>
      </c>
      <c r="H167" s="43">
        <v>5.28</v>
      </c>
      <c r="I167" s="43">
        <v>16.329999999999998</v>
      </c>
      <c r="J167" s="43">
        <v>134.75</v>
      </c>
      <c r="K167" s="44">
        <v>206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66</v>
      </c>
      <c r="F168" s="43">
        <v>90</v>
      </c>
      <c r="G168" s="43">
        <v>17.46</v>
      </c>
      <c r="H168" s="43">
        <v>19.71</v>
      </c>
      <c r="I168" s="43">
        <v>20.190000000000001</v>
      </c>
      <c r="J168" s="43">
        <v>334.5</v>
      </c>
      <c r="K168" s="44">
        <v>305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13.15</v>
      </c>
      <c r="H169" s="43">
        <v>14.03</v>
      </c>
      <c r="I169" s="43">
        <v>86.9</v>
      </c>
      <c r="J169" s="43">
        <v>526.45000000000005</v>
      </c>
      <c r="K169" s="44">
        <v>309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1</v>
      </c>
      <c r="H170" s="43">
        <v>0</v>
      </c>
      <c r="I170" s="43">
        <v>18.2</v>
      </c>
      <c r="J170" s="43">
        <v>76</v>
      </c>
      <c r="K170" s="44">
        <v>445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44</v>
      </c>
      <c r="F172" s="43">
        <v>60</v>
      </c>
      <c r="G172" s="43">
        <v>3.94</v>
      </c>
      <c r="H172" s="43">
        <v>0.51</v>
      </c>
      <c r="I172" s="43">
        <v>25.37</v>
      </c>
      <c r="J172" s="43">
        <v>122.4</v>
      </c>
      <c r="K172" s="44">
        <v>29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65">SUM(G166:G174)</f>
        <v>42.699999999999996</v>
      </c>
      <c r="H175" s="19">
        <f t="shared" si="65"/>
        <v>43.71</v>
      </c>
      <c r="I175" s="19">
        <f t="shared" si="65"/>
        <v>175.18</v>
      </c>
      <c r="J175" s="19">
        <f t="shared" si="65"/>
        <v>1203.1000000000001</v>
      </c>
      <c r="K175" s="25"/>
      <c r="L175" s="19"/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1335</v>
      </c>
      <c r="G176" s="32">
        <f t="shared" ref="G176:J176" si="66">G165+G175</f>
        <v>53.539999999999992</v>
      </c>
      <c r="H176" s="32">
        <f t="shared" si="66"/>
        <v>57.93</v>
      </c>
      <c r="I176" s="32">
        <f t="shared" si="66"/>
        <v>238.64000000000001</v>
      </c>
      <c r="J176" s="32">
        <f t="shared" si="66"/>
        <v>1732.54</v>
      </c>
      <c r="K176" s="32"/>
      <c r="L176" s="32"/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200</v>
      </c>
      <c r="G177" s="40">
        <v>17.64</v>
      </c>
      <c r="H177" s="40">
        <v>23.8</v>
      </c>
      <c r="I177" s="40">
        <v>18.37</v>
      </c>
      <c r="J177" s="40">
        <v>298.75</v>
      </c>
      <c r="K177" s="41">
        <v>590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108</v>
      </c>
      <c r="F179" s="43">
        <v>200</v>
      </c>
      <c r="G179" s="43">
        <v>0.13</v>
      </c>
      <c r="H179" s="43">
        <v>0.01</v>
      </c>
      <c r="I179" s="43">
        <v>1.81</v>
      </c>
      <c r="J179" s="43">
        <v>60.15</v>
      </c>
      <c r="K179" s="44">
        <v>943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2.37</v>
      </c>
      <c r="H180" s="43">
        <v>0.3</v>
      </c>
      <c r="I180" s="43">
        <v>14.49</v>
      </c>
      <c r="J180" s="43">
        <v>71</v>
      </c>
      <c r="K180" s="44">
        <v>44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112</v>
      </c>
      <c r="E182" s="42" t="s">
        <v>104</v>
      </c>
      <c r="F182" s="43">
        <v>50</v>
      </c>
      <c r="G182" s="43">
        <v>0.5</v>
      </c>
      <c r="H182" s="43">
        <v>0.05</v>
      </c>
      <c r="I182" s="43">
        <v>39.5</v>
      </c>
      <c r="J182" s="43">
        <v>160</v>
      </c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20.64</v>
      </c>
      <c r="H184" s="19">
        <f>SUM(H177:H183)</f>
        <v>24.160000000000004</v>
      </c>
      <c r="I184" s="19">
        <f>SUM(I177:I183)</f>
        <v>74.17</v>
      </c>
      <c r="J184" s="19">
        <f>SUM(J177:J183)</f>
        <v>589.9</v>
      </c>
      <c r="K184" s="25"/>
      <c r="L184" s="19"/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0.48</v>
      </c>
      <c r="H185" s="43">
        <v>0.06</v>
      </c>
      <c r="I185" s="43">
        <v>1.68</v>
      </c>
      <c r="J185" s="43">
        <v>9</v>
      </c>
      <c r="K185" s="44">
        <v>53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1.78</v>
      </c>
      <c r="H186" s="43">
        <v>5.2</v>
      </c>
      <c r="I186" s="43">
        <v>13.6</v>
      </c>
      <c r="J186" s="43">
        <v>101.2</v>
      </c>
      <c r="K186" s="44">
        <v>208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109</v>
      </c>
      <c r="F187" s="43">
        <v>125</v>
      </c>
      <c r="G187" s="43">
        <v>11</v>
      </c>
      <c r="H187" s="43">
        <v>15.3</v>
      </c>
      <c r="I187" s="43">
        <v>25.2</v>
      </c>
      <c r="J187" s="43">
        <v>331</v>
      </c>
      <c r="K187" s="44">
        <v>591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8.4</v>
      </c>
      <c r="H188" s="43">
        <v>5.22</v>
      </c>
      <c r="I188" s="43">
        <v>34.74</v>
      </c>
      <c r="J188" s="43">
        <v>223.2</v>
      </c>
      <c r="K188" s="44">
        <v>165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0.13</v>
      </c>
      <c r="H189" s="43">
        <v>0.01</v>
      </c>
      <c r="I189" s="43">
        <v>1.81</v>
      </c>
      <c r="J189" s="43">
        <v>60.15</v>
      </c>
      <c r="K189" s="44">
        <v>943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44</v>
      </c>
      <c r="F191" s="43">
        <v>60</v>
      </c>
      <c r="G191" s="43">
        <v>3.94</v>
      </c>
      <c r="H191" s="43">
        <v>0.51</v>
      </c>
      <c r="I191" s="43">
        <v>25.37</v>
      </c>
      <c r="J191" s="43">
        <v>122.4</v>
      </c>
      <c r="K191" s="44">
        <v>29</v>
      </c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67">SUM(G185:G193)</f>
        <v>25.73</v>
      </c>
      <c r="H194" s="19">
        <f t="shared" si="67"/>
        <v>26.300000000000004</v>
      </c>
      <c r="I194" s="19">
        <f t="shared" si="67"/>
        <v>102.4</v>
      </c>
      <c r="J194" s="19">
        <f t="shared" si="67"/>
        <v>846.94999999999993</v>
      </c>
      <c r="K194" s="25"/>
      <c r="L194" s="19"/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1345</v>
      </c>
      <c r="G195" s="32">
        <f t="shared" ref="G195" si="68">G184+G194</f>
        <v>46.370000000000005</v>
      </c>
      <c r="H195" s="32">
        <f t="shared" ref="H195" si="69">H184+H194</f>
        <v>50.460000000000008</v>
      </c>
      <c r="I195" s="32">
        <f t="shared" ref="I195" si="70">I184+I194</f>
        <v>176.57</v>
      </c>
      <c r="J195" s="32">
        <f t="shared" ref="J195" si="71">J184+J194</f>
        <v>1436.85</v>
      </c>
      <c r="K195" s="32"/>
      <c r="L195" s="32"/>
    </row>
    <row r="196" spans="1:12" ht="13.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1416.3</v>
      </c>
      <c r="G196" s="34">
        <f t="shared" ref="G196:J196" si="72">(G24+G43+G62+G81+G100+G119+G138+G157+G176+G195)/(IF(G24=0,0,1)+IF(G43=0,0,1)+IF(G62=0,0,1)+IF(G81=0,0,1)+IF(G100=0,0,1)+IF(G119=0,0,1)+IF(G138=0,0,1)+IF(G157=0,0,1)+IF(G176=0,0,1)+IF(G195=0,0,1))</f>
        <v>52.816999999999993</v>
      </c>
      <c r="H196" s="34">
        <f t="shared" si="72"/>
        <v>56.475000000000009</v>
      </c>
      <c r="I196" s="34">
        <f t="shared" si="72"/>
        <v>206.30199999999999</v>
      </c>
      <c r="J196" s="34">
        <f t="shared" si="72"/>
        <v>1667.3029999999999</v>
      </c>
      <c r="K196" s="34"/>
      <c r="L196" s="34" t="e">
        <f t="shared" ref="L196" si="7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ЗамДиректора</cp:lastModifiedBy>
  <cp:lastPrinted>2024-08-26T07:44:33Z</cp:lastPrinted>
  <dcterms:created xsi:type="dcterms:W3CDTF">2022-05-16T14:23:56Z</dcterms:created>
  <dcterms:modified xsi:type="dcterms:W3CDTF">2025-03-02T09:09:49Z</dcterms:modified>
</cp:coreProperties>
</file>